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6. Zadobrze - Obora - 108.157\PRZEDMIAR KOSZTORYSY\"/>
    </mc:Choice>
  </mc:AlternateContent>
  <xr:revisionPtr revIDLastSave="0" documentId="13_ncr:1_{98143D68-8043-44D8-8DA5-9E15A5D97D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 ROBÓT" sheetId="1" r:id="rId1"/>
    <sheet name="PRZEDMIAR na odzysk materiałów" sheetId="4" r:id="rId2"/>
    <sheet name="Strona 1" sheetId="3" r:id="rId3"/>
  </sheets>
  <definedNames>
    <definedName name="_xlnm.Print_Area" localSheetId="1">'PRZEDMIAR na odzysk materiałów'!$B$2:$F$10</definedName>
    <definedName name="_xlnm.Print_Area" localSheetId="0">'PRZEDMIAR ROBÓT'!$B$2:$G$21</definedName>
    <definedName name="_xlnm.Print_Area" localSheetId="2">'Strona 1'!$A$1:$D$27</definedName>
    <definedName name="_xlnm.Print_Titles" localSheetId="0">'PRZEDMIAR ROBÓT'!$2:$5</definedName>
  </definedNames>
  <calcPr calcId="191029"/>
</workbook>
</file>

<file path=xl/calcChain.xml><?xml version="1.0" encoding="utf-8"?>
<calcChain xmlns="http://schemas.openxmlformats.org/spreadsheetml/2006/main">
  <c r="G16" i="1" l="1"/>
  <c r="G17" i="1"/>
  <c r="G15" i="1"/>
  <c r="G12" i="1"/>
  <c r="G14" i="1" s="1"/>
  <c r="G7" i="1"/>
  <c r="G18" i="1" l="1"/>
  <c r="G21" i="1" s="1"/>
  <c r="G8" i="1"/>
  <c r="G9" i="1" s="1"/>
  <c r="G13" i="1"/>
  <c r="G19" i="1" l="1"/>
  <c r="G20" i="1"/>
</calcChain>
</file>

<file path=xl/sharedStrings.xml><?xml version="1.0" encoding="utf-8"?>
<sst xmlns="http://schemas.openxmlformats.org/spreadsheetml/2006/main" count="111" uniqueCount="69">
  <si>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</si>
  <si>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</si>
  <si>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</si>
  <si>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</si>
  <si>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</si>
  <si>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</si>
  <si>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</si>
  <si>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</si>
  <si>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</si>
  <si>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</si>
  <si>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</si>
  <si>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</si>
  <si>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</si>
  <si>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</si>
  <si>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</si>
  <si>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</si>
  <si>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</si>
  <si>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</si>
  <si>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</si>
  <si>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</si>
  <si>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</si>
  <si>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</si>
  <si>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</si>
  <si>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</si>
  <si>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</si>
  <si>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</si>
  <si>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</si>
  <si>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</si>
  <si>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</si>
  <si>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</si>
  <si>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</si>
  <si>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</si>
  <si>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</si>
  <si>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</si>
  <si>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</si>
  <si>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</si>
  <si>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</si>
  <si>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</si>
  <si>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</si>
  <si>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</si>
  <si>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</si>
  <si>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</si>
  <si>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</si>
  <si>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</si>
  <si>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</si>
  <si>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obicia ścian deskami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</si>
  <si>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</si>
  <si>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</si>
  <si>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</si>
  <si>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</si>
  <si>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</si>
  <si>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</si>
  <si>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</si>
  <si>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</si>
  <si>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</si>
  <si>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</si>
  <si>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</si>
  <si>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</si>
  <si>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obory na działce numer ewidencyjny 163                       obręb 0014 Stoki stanowiącego własność Nadleśnictwa Radom”</t>
    </r>
  </si>
  <si>
    <t>„Rozbiórka budynku obory na działce numer ewidencyjny 163 obręb 0014 Stoki                                   stanowiącego własność Nadleśnictwa Radom”</t>
  </si>
  <si>
    <t>Drewno odzysk materiału z rozbiórki elementów konstrukcyjnych</t>
  </si>
  <si>
    <t>9.</t>
  </si>
  <si>
    <t>Mg</t>
  </si>
  <si>
    <t>Stal odzysk materiału z rozbiórki</t>
  </si>
  <si>
    <t>PRZEDMIAR ROBÓT</t>
  </si>
  <si>
    <t>PRZEDMIAR ROBÓT - wartość materiałów z rozbiórki</t>
  </si>
  <si>
    <t>45111100-1 45111100-9</t>
  </si>
  <si>
    <t>2. ROZBIÓRKA BUDYNKU</t>
  </si>
  <si>
    <t>Plantowanie mechaniczne powierzchni gruntu rodzimego kategorii I-III - po wykonaniu rozbiórki budynku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</si>
</sst>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  <font>
      <sz val="10"/>
      <color indexed="6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21"/>
  <sheetViews>
    <sheetView tabSelected="1" view="pageBreakPreview" zoomScale="115" zoomScaleNormal="115" zoomScaleSheetLayoutView="115" workbookViewId="0">
      <selection activeCell="I8" sqref="I8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57.5703125" style="3" customWidth="1"/>
    <col min="6" max="6" width="7.85546875" style="3" customWidth="1"/>
    <col min="7" max="7" width="10.7109375" style="3" customWidth="1"/>
    <col min="8" max="16384" width="9.140625" style="1"/>
  </cols>
  <sheetData>
    <row r="2" spans="2:7" ht="18" x14ac:dyDescent="0.25">
      <c r="B2" s="29" t="s">
        <v>64</v>
      </c>
      <c r="C2" s="29"/>
      <c r="D2" s="29"/>
      <c r="E2" s="29"/>
      <c r="F2" s="29"/>
      <c r="G2" s="29"/>
    </row>
    <row r="3" spans="2:7" ht="39" customHeight="1" x14ac:dyDescent="0.25">
      <c r="B3" s="29" t="s">
        <v>59</v>
      </c>
      <c r="C3" s="30"/>
      <c r="D3" s="30"/>
      <c r="E3" s="30"/>
      <c r="F3" s="30"/>
      <c r="G3" s="30"/>
    </row>
    <row r="4" spans="2:7" s="2" customFormat="1" ht="38.25" x14ac:dyDescent="0.2">
      <c r="B4" s="20" t="s">
        <v>0</v>
      </c>
      <c r="C4" s="20" t="s">
        <v>23</v>
      </c>
      <c r="D4" s="20" t="s">
        <v>1</v>
      </c>
      <c r="E4" s="20" t="s">
        <v>2</v>
      </c>
      <c r="F4" s="20" t="s">
        <v>3</v>
      </c>
      <c r="G4" s="20" t="s">
        <v>4</v>
      </c>
    </row>
    <row r="5" spans="2:7" s="2" customFormat="1" x14ac:dyDescent="0.2">
      <c r="B5" s="28" t="s">
        <v>24</v>
      </c>
      <c r="C5" s="28" t="s">
        <v>25</v>
      </c>
      <c r="D5" s="28" t="s">
        <v>26</v>
      </c>
      <c r="E5" s="28" t="s">
        <v>27</v>
      </c>
      <c r="F5" s="28" t="s">
        <v>28</v>
      </c>
      <c r="G5" s="28" t="s">
        <v>29</v>
      </c>
    </row>
    <row r="6" spans="2:7" s="2" customFormat="1" ht="15" customHeight="1" x14ac:dyDescent="0.2">
      <c r="B6" s="25"/>
      <c r="C6" s="31" t="s">
        <v>66</v>
      </c>
      <c r="D6" s="25"/>
      <c r="E6" s="26" t="s">
        <v>5</v>
      </c>
      <c r="F6" s="25"/>
      <c r="G6" s="25"/>
    </row>
    <row r="7" spans="2:7" ht="33.75" customHeight="1" x14ac:dyDescent="0.25">
      <c r="B7" s="16" t="s">
        <v>24</v>
      </c>
      <c r="C7" s="31"/>
      <c r="D7" s="16" t="s">
        <v>6</v>
      </c>
      <c r="E7" s="18" t="s">
        <v>68</v>
      </c>
      <c r="F7" s="16" t="s">
        <v>7</v>
      </c>
      <c r="G7" s="23">
        <f>20*15</f>
        <v>300</v>
      </c>
    </row>
    <row r="8" spans="2:7" ht="47.25" x14ac:dyDescent="0.25">
      <c r="B8" s="16" t="s">
        <v>25</v>
      </c>
      <c r="C8" s="31"/>
      <c r="D8" s="16" t="s">
        <v>8</v>
      </c>
      <c r="E8" s="18" t="s">
        <v>9</v>
      </c>
      <c r="F8" s="16" t="s">
        <v>10</v>
      </c>
      <c r="G8" s="23">
        <f>(G15*0.3)+G17</f>
        <v>53.138399999999997</v>
      </c>
    </row>
    <row r="9" spans="2:7" ht="31.5" x14ac:dyDescent="0.25">
      <c r="B9" s="16" t="s">
        <v>26</v>
      </c>
      <c r="C9" s="31"/>
      <c r="D9" s="16" t="s">
        <v>11</v>
      </c>
      <c r="E9" s="18" t="s">
        <v>12</v>
      </c>
      <c r="F9" s="16" t="s">
        <v>10</v>
      </c>
      <c r="G9" s="23">
        <f>G8</f>
        <v>53.138399999999997</v>
      </c>
    </row>
    <row r="10" spans="2:7" ht="32.25" customHeight="1" x14ac:dyDescent="0.25">
      <c r="B10" s="16" t="s">
        <v>27</v>
      </c>
      <c r="C10" s="31"/>
      <c r="D10" s="16" t="s">
        <v>13</v>
      </c>
      <c r="E10" s="18" t="s">
        <v>46</v>
      </c>
      <c r="F10" s="16" t="s">
        <v>39</v>
      </c>
      <c r="G10" s="23">
        <v>1</v>
      </c>
    </row>
    <row r="11" spans="2:7" s="2" customFormat="1" x14ac:dyDescent="0.2">
      <c r="B11" s="25"/>
      <c r="C11" s="31" t="s">
        <v>66</v>
      </c>
      <c r="D11" s="25"/>
      <c r="E11" s="26" t="s">
        <v>67</v>
      </c>
      <c r="F11" s="27"/>
      <c r="G11" s="24"/>
    </row>
    <row r="12" spans="2:7" ht="48.75" customHeight="1" x14ac:dyDescent="0.25">
      <c r="B12" s="16" t="s">
        <v>28</v>
      </c>
      <c r="C12" s="31"/>
      <c r="D12" s="19" t="s">
        <v>14</v>
      </c>
      <c r="E12" s="18" t="s">
        <v>47</v>
      </c>
      <c r="F12" s="16" t="s">
        <v>7</v>
      </c>
      <c r="G12" s="23">
        <f>15*8*1.6</f>
        <v>192</v>
      </c>
    </row>
    <row r="13" spans="2:7" ht="31.5" x14ac:dyDescent="0.25">
      <c r="B13" s="16" t="s">
        <v>29</v>
      </c>
      <c r="C13" s="31"/>
      <c r="D13" s="19" t="s">
        <v>13</v>
      </c>
      <c r="E13" s="18" t="s">
        <v>15</v>
      </c>
      <c r="F13" s="16" t="s">
        <v>16</v>
      </c>
      <c r="G13" s="23">
        <f>(G12*16)/1000</f>
        <v>3.0720000000000001</v>
      </c>
    </row>
    <row r="14" spans="2:7" ht="31.5" x14ac:dyDescent="0.25">
      <c r="B14" s="16" t="s">
        <v>30</v>
      </c>
      <c r="C14" s="31"/>
      <c r="D14" s="19" t="s">
        <v>17</v>
      </c>
      <c r="E14" s="18" t="s">
        <v>48</v>
      </c>
      <c r="F14" s="16" t="s">
        <v>7</v>
      </c>
      <c r="G14" s="23">
        <f>G12</f>
        <v>192</v>
      </c>
    </row>
    <row r="15" spans="2:7" ht="31.5" x14ac:dyDescent="0.25">
      <c r="B15" s="16" t="s">
        <v>31</v>
      </c>
      <c r="C15" s="31"/>
      <c r="D15" s="19" t="s">
        <v>40</v>
      </c>
      <c r="E15" s="18" t="s">
        <v>49</v>
      </c>
      <c r="F15" s="16" t="s">
        <v>7</v>
      </c>
      <c r="G15" s="23">
        <f>14.56*7.35</f>
        <v>107.01600000000001</v>
      </c>
    </row>
    <row r="16" spans="2:7" ht="33" customHeight="1" x14ac:dyDescent="0.25">
      <c r="B16" s="16" t="s">
        <v>61</v>
      </c>
      <c r="C16" s="31"/>
      <c r="D16" s="19" t="s">
        <v>41</v>
      </c>
      <c r="E16" s="18" t="s">
        <v>51</v>
      </c>
      <c r="F16" s="16" t="s">
        <v>10</v>
      </c>
      <c r="G16" s="23">
        <f>((14.56*2)+(7.35*2))*3.45*0.25</f>
        <v>37.794750000000001</v>
      </c>
    </row>
    <row r="17" spans="2:9" ht="31.5" x14ac:dyDescent="0.25">
      <c r="B17" s="16" t="s">
        <v>32</v>
      </c>
      <c r="C17" s="31"/>
      <c r="D17" s="19" t="s">
        <v>18</v>
      </c>
      <c r="E17" s="18" t="s">
        <v>50</v>
      </c>
      <c r="F17" s="16" t="s">
        <v>10</v>
      </c>
      <c r="G17" s="23">
        <f>((14.56*2)+(7.35*2))*1.2*0.4</f>
        <v>21.0336</v>
      </c>
    </row>
    <row r="18" spans="2:9" ht="48.75" customHeight="1" x14ac:dyDescent="0.25">
      <c r="B18" s="16" t="s">
        <v>33</v>
      </c>
      <c r="C18" s="31"/>
      <c r="D18" s="19" t="s">
        <v>19</v>
      </c>
      <c r="E18" s="18" t="s">
        <v>20</v>
      </c>
      <c r="F18" s="16" t="s">
        <v>10</v>
      </c>
      <c r="G18" s="23">
        <f>SUM(G17)+SUM(G16)</f>
        <v>58.82835</v>
      </c>
      <c r="I18" s="4"/>
    </row>
    <row r="19" spans="2:9" ht="33" customHeight="1" x14ac:dyDescent="0.25">
      <c r="B19" s="16" t="s">
        <v>34</v>
      </c>
      <c r="C19" s="31"/>
      <c r="D19" s="19" t="s">
        <v>21</v>
      </c>
      <c r="E19" s="18" t="s">
        <v>22</v>
      </c>
      <c r="F19" s="16" t="s">
        <v>10</v>
      </c>
      <c r="G19" s="23">
        <f>G18</f>
        <v>58.82835</v>
      </c>
    </row>
    <row r="20" spans="2:9" ht="63" x14ac:dyDescent="0.25">
      <c r="B20" s="16" t="s">
        <v>35</v>
      </c>
      <c r="C20" s="31"/>
      <c r="D20" s="19" t="s">
        <v>37</v>
      </c>
      <c r="E20" s="18" t="s">
        <v>38</v>
      </c>
      <c r="F20" s="16" t="s">
        <v>10</v>
      </c>
      <c r="G20" s="23">
        <f>G18</f>
        <v>58.82835</v>
      </c>
    </row>
    <row r="21" spans="2:9" ht="32.25" customHeight="1" x14ac:dyDescent="0.25">
      <c r="B21" s="16" t="s">
        <v>36</v>
      </c>
      <c r="C21" s="31"/>
      <c r="D21" s="19" t="s">
        <v>13</v>
      </c>
      <c r="E21" s="18" t="s">
        <v>52</v>
      </c>
      <c r="F21" s="16" t="s">
        <v>16</v>
      </c>
      <c r="G21" s="23">
        <f>G18*1.4</f>
        <v>82.359690000000001</v>
      </c>
    </row>
  </sheetData>
  <mergeCells count="4">
    <mergeCell ref="B2:G2"/>
    <mergeCell ref="B3:G3"/>
    <mergeCell ref="C6:C10"/>
    <mergeCell ref="C11:C21"/>
  </mergeCells>
  <phoneticPr fontId="23" type="noConversion"/>
  <printOptions horizontalCentered="1"/>
  <pageMargins left="0.8" right="0.8" top="0.4" bottom="0.4" header="0.2" footer="0.2"/>
  <pageSetup paperSize="9" scale="85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10"/>
  <sheetViews>
    <sheetView view="pageBreakPreview" zoomScaleNormal="100" zoomScaleSheetLayoutView="100" workbookViewId="0">
      <selection activeCell="F6" sqref="B6:F6"/>
    </sheetView>
  </sheetViews>
  <sheetFormatPr defaultRowHeight="15.75" x14ac:dyDescent="0.25"/>
  <cols>
    <col min="1" max="1" width="2" style="1" customWidth="1"/>
    <col min="2" max="2" width="4.28515625" style="5" customWidth="1"/>
    <col min="3" max="3" width="11.85546875" style="3" customWidth="1"/>
    <col min="4" max="4" width="61.5703125" style="3" customWidth="1"/>
    <col min="5" max="5" width="9.7109375" style="3" customWidth="1"/>
    <col min="6" max="6" width="13.85546875" style="3" customWidth="1"/>
    <col min="7" max="16384" width="9.140625" style="1"/>
  </cols>
  <sheetData>
    <row r="2" spans="2:6" x14ac:dyDescent="0.25">
      <c r="B2" s="32"/>
      <c r="C2" s="32"/>
      <c r="D2" s="32"/>
      <c r="E2" s="32"/>
      <c r="F2" s="32"/>
    </row>
    <row r="3" spans="2:6" ht="18" x14ac:dyDescent="0.25">
      <c r="B3" s="33" t="s">
        <v>65</v>
      </c>
      <c r="C3" s="33"/>
      <c r="D3" s="33"/>
      <c r="E3" s="33"/>
      <c r="F3" s="33"/>
    </row>
    <row r="4" spans="2:6" ht="47.25" customHeight="1" x14ac:dyDescent="0.25">
      <c r="B4" s="33" t="s">
        <v>59</v>
      </c>
      <c r="C4" s="33"/>
      <c r="D4" s="33"/>
      <c r="E4" s="33"/>
      <c r="F4" s="33"/>
    </row>
    <row r="5" spans="2:6" s="2" customFormat="1" ht="38.25" x14ac:dyDescent="0.2">
      <c r="B5" s="20" t="s">
        <v>0</v>
      </c>
      <c r="C5" s="20" t="s">
        <v>1</v>
      </c>
      <c r="D5" s="20" t="s">
        <v>2</v>
      </c>
      <c r="E5" s="20" t="s">
        <v>3</v>
      </c>
      <c r="F5" s="20" t="s">
        <v>4</v>
      </c>
    </row>
    <row r="6" spans="2:6" s="2" customFormat="1" x14ac:dyDescent="0.2">
      <c r="B6" s="28" t="s">
        <v>24</v>
      </c>
      <c r="C6" s="28" t="s">
        <v>25</v>
      </c>
      <c r="D6" s="28" t="s">
        <v>26</v>
      </c>
      <c r="E6" s="28" t="s">
        <v>27</v>
      </c>
      <c r="F6" s="28" t="s">
        <v>28</v>
      </c>
    </row>
    <row r="7" spans="2:6" ht="47.25" x14ac:dyDescent="0.25">
      <c r="B7" s="16" t="s">
        <v>24</v>
      </c>
      <c r="C7" s="16" t="s">
        <v>13</v>
      </c>
      <c r="D7" s="17" t="s">
        <v>44</v>
      </c>
      <c r="E7" s="16" t="s">
        <v>10</v>
      </c>
      <c r="F7" s="23">
        <v>1</v>
      </c>
    </row>
    <row r="8" spans="2:6" ht="47.25" x14ac:dyDescent="0.25">
      <c r="B8" s="16" t="s">
        <v>25</v>
      </c>
      <c r="C8" s="16" t="s">
        <v>13</v>
      </c>
      <c r="D8" s="17" t="s">
        <v>60</v>
      </c>
      <c r="E8" s="16" t="s">
        <v>10</v>
      </c>
      <c r="F8" s="23">
        <v>2</v>
      </c>
    </row>
    <row r="9" spans="2:6" ht="47.25" x14ac:dyDescent="0.25">
      <c r="B9" s="16" t="s">
        <v>26</v>
      </c>
      <c r="C9" s="16" t="s">
        <v>13</v>
      </c>
      <c r="D9" s="17" t="s">
        <v>45</v>
      </c>
      <c r="E9" s="16" t="s">
        <v>10</v>
      </c>
      <c r="F9" s="23">
        <v>0.2</v>
      </c>
    </row>
    <row r="10" spans="2:6" ht="47.25" x14ac:dyDescent="0.25">
      <c r="B10" s="16" t="s">
        <v>27</v>
      </c>
      <c r="C10" s="16" t="s">
        <v>13</v>
      </c>
      <c r="D10" s="17" t="s">
        <v>63</v>
      </c>
      <c r="E10" s="16" t="s">
        <v>62</v>
      </c>
      <c r="F10" s="23">
        <v>0.5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54</v>
      </c>
      <c r="E1" s="6"/>
    </row>
    <row r="2" spans="1:7" ht="19.5" customHeight="1" x14ac:dyDescent="0.35">
      <c r="A2" s="34" t="s">
        <v>64</v>
      </c>
      <c r="B2" s="34"/>
      <c r="C2" s="34"/>
      <c r="D2" s="34"/>
      <c r="E2" s="12"/>
    </row>
    <row r="3" spans="1:7" ht="35.25" customHeight="1" x14ac:dyDescent="0.2">
      <c r="A3" s="35" t="s">
        <v>58</v>
      </c>
      <c r="B3" s="36"/>
      <c r="C3" s="36"/>
      <c r="D3" s="36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3"/>
      <c r="G9" s="14"/>
    </row>
    <row r="10" spans="1:7" ht="14.25" customHeight="1" x14ac:dyDescent="0.2">
      <c r="A10" s="7"/>
      <c r="B10" s="8"/>
      <c r="C10" s="8"/>
      <c r="D10" s="8"/>
      <c r="E10" s="8"/>
      <c r="F10" s="13"/>
      <c r="G10" s="14"/>
    </row>
    <row r="11" spans="1:7" ht="14.25" customHeight="1" x14ac:dyDescent="0.2">
      <c r="A11" s="7"/>
      <c r="B11" s="8"/>
      <c r="C11" s="8"/>
      <c r="D11" s="8"/>
      <c r="E11" s="8"/>
      <c r="F11" s="13"/>
      <c r="G11" s="14"/>
    </row>
    <row r="12" spans="1:7" ht="18.75" x14ac:dyDescent="0.2">
      <c r="A12" s="7"/>
      <c r="B12" s="8"/>
      <c r="C12" s="8"/>
      <c r="D12" s="8"/>
    </row>
    <row r="15" spans="1:7" ht="18.75" x14ac:dyDescent="0.3">
      <c r="A15" s="9" t="s">
        <v>42</v>
      </c>
      <c r="E15" s="8"/>
    </row>
    <row r="16" spans="1:7" ht="18.75" x14ac:dyDescent="0.3">
      <c r="A16" s="15" t="s">
        <v>55</v>
      </c>
      <c r="E16" s="8"/>
    </row>
    <row r="17" spans="1:5" ht="18.75" x14ac:dyDescent="0.25">
      <c r="A17" s="9"/>
      <c r="E17" s="8"/>
    </row>
    <row r="18" spans="1:5" ht="16.5" customHeight="1" x14ac:dyDescent="0.2">
      <c r="A18" s="37"/>
      <c r="B18" s="37"/>
      <c r="C18" s="37"/>
      <c r="D18" s="37"/>
      <c r="E18" s="8"/>
    </row>
    <row r="19" spans="1:5" ht="16.5" customHeight="1" x14ac:dyDescent="0.2">
      <c r="A19" s="21"/>
      <c r="B19" s="21"/>
      <c r="C19" s="21"/>
      <c r="D19" s="21"/>
      <c r="E19" s="8"/>
    </row>
    <row r="20" spans="1:5" ht="15.75" customHeight="1" x14ac:dyDescent="0.2">
      <c r="A20" s="38" t="s">
        <v>56</v>
      </c>
      <c r="B20" s="38"/>
      <c r="C20" s="38"/>
      <c r="D20" s="38"/>
      <c r="E20" s="8"/>
    </row>
    <row r="21" spans="1:5" ht="16.5" customHeight="1" x14ac:dyDescent="0.2">
      <c r="A21" s="38" t="s">
        <v>57</v>
      </c>
      <c r="B21" s="38"/>
      <c r="C21" s="38"/>
      <c r="D21" s="38"/>
      <c r="E21" s="8"/>
    </row>
    <row r="22" spans="1:5" ht="15" customHeight="1" x14ac:dyDescent="0.2">
      <c r="A22" s="22"/>
      <c r="B22" s="22"/>
      <c r="C22" s="22"/>
      <c r="D22" s="22"/>
      <c r="E22" s="8"/>
    </row>
    <row r="23" spans="1:5" ht="18.75" x14ac:dyDescent="0.2">
      <c r="A23" s="10" t="s">
        <v>43</v>
      </c>
      <c r="B23" s="11"/>
      <c r="E23" s="8"/>
    </row>
    <row r="24" spans="1:5" ht="18.75" x14ac:dyDescent="0.2">
      <c r="A24" s="10" t="s">
        <v>53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PRZEDMIAR na odzysk materiałów</vt:lpstr>
      <vt:lpstr>Strona 1</vt:lpstr>
      <vt:lpstr>'PRZEDMIAR na 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2025-08-13T16:58:06Z</dcterms:modified>
</cp:coreProperties>
</file>